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640" activeTab="0"/>
  </bookViews>
  <sheets>
    <sheet name="оценка" sheetId="1" r:id="rId1"/>
    <sheet name="Лист3" sheetId="2" r:id="rId2"/>
  </sheets>
  <definedNames>
    <definedName name="_xlnm.Print_Titles" localSheetId="0">'оценка'!$11:$11</definedName>
  </definedNames>
  <calcPr fullCalcOnLoad="1" refMode="R1C1"/>
</workbook>
</file>

<file path=xl/sharedStrings.xml><?xml version="1.0" encoding="utf-8"?>
<sst xmlns="http://schemas.openxmlformats.org/spreadsheetml/2006/main" count="118" uniqueCount="109">
  <si>
    <t xml:space="preserve">Творческие встречи с поэтами, писателями, артистами и т.д. с проведением книжных викторин </t>
  </si>
  <si>
    <t>Праздничные мероприятия, посвященные Международному Дню инвалидов</t>
  </si>
  <si>
    <t>Праздничные мероприятия, посвященные Дню пожилых людей</t>
  </si>
  <si>
    <t>Праздничные мероприятия, посвященные Дню Матери</t>
  </si>
  <si>
    <t>2.5</t>
  </si>
  <si>
    <t>2.6</t>
  </si>
  <si>
    <t>2.7</t>
  </si>
  <si>
    <t>2.8</t>
  </si>
  <si>
    <t>Праздничные мероприятия, посвященные  профессиональным праздникам</t>
  </si>
  <si>
    <t>Организация  мероприятий по развитию хорового народного творчества</t>
  </si>
  <si>
    <t>Организация  мероприятий по развитию детского эстрадного творчества</t>
  </si>
  <si>
    <t>3.3</t>
  </si>
  <si>
    <t>3.4</t>
  </si>
  <si>
    <t>3.5</t>
  </si>
  <si>
    <t>3.6</t>
  </si>
  <si>
    <t>Организация  мероприятий по развитию вокального творчества среди взрослого населения</t>
  </si>
  <si>
    <t>Организация  мероприятий по развитию хореографического творчества</t>
  </si>
  <si>
    <t>Организация мероприятий по развитию театрального  творчества</t>
  </si>
  <si>
    <t>Организация мероприятий по развитию декоративно-прикладного творчества</t>
  </si>
  <si>
    <t>Раздел 4. Создание условий для развития и реализации творческого потенциала детей, молодежи и взрослого населения</t>
  </si>
  <si>
    <t>Организация и проведение городского фестиваля «Маленькие звездочки»</t>
  </si>
  <si>
    <t>Организация и проведение муниципального  конкурса «Восходящая звезда»</t>
  </si>
  <si>
    <t xml:space="preserve">Организация и проведение  концертов классической музыки </t>
  </si>
  <si>
    <t>Участие  в конкурсах, фестивалях, карнавалах,  концертах  разного уровня</t>
  </si>
  <si>
    <t>Праздничная программа "Рождество Христово"</t>
  </si>
  <si>
    <t>Праздничные мероприятия, посвященные Международному женскому дню 8 марта</t>
  </si>
  <si>
    <t>Раздел 5.  Оптимизация сферы жизнедеятельности граждан старшего поколения, организация их культурного досуга, патриотическое воспитание населения МО Сертолово</t>
  </si>
  <si>
    <t>Организация и проведение мероприятий по военно-патриотическому и гражданско-нравственному воспитанию</t>
  </si>
  <si>
    <t>Организация и проведение городских акций «Согреем теплом сердца»</t>
  </si>
  <si>
    <t>Организация экскурсий по историческим местам России и стран СНГ</t>
  </si>
  <si>
    <t>Мероприятия по чествованию граждан старшего поколения, участников ВОВ, тружеников тыла, блокадников, ветеранов труда, узников  и др.</t>
  </si>
  <si>
    <t>Проведение мероприятий посвященных датам воинской славы</t>
  </si>
  <si>
    <t>5.5</t>
  </si>
  <si>
    <t>4.4.</t>
  </si>
  <si>
    <t>Итого по Программе:</t>
  </si>
  <si>
    <t>1.1</t>
  </si>
  <si>
    <t>1.2</t>
  </si>
  <si>
    <t>1.3</t>
  </si>
  <si>
    <t>1.4</t>
  </si>
  <si>
    <t>1.5</t>
  </si>
  <si>
    <t>1.6</t>
  </si>
  <si>
    <t>1.7</t>
  </si>
  <si>
    <t>2.1</t>
  </si>
  <si>
    <t>2.2</t>
  </si>
  <si>
    <t>2.3</t>
  </si>
  <si>
    <t>2.4</t>
  </si>
  <si>
    <t>3.1</t>
  </si>
  <si>
    <t>3.2</t>
  </si>
  <si>
    <t>4.1</t>
  </si>
  <si>
    <t>4.3</t>
  </si>
  <si>
    <t>5.1</t>
  </si>
  <si>
    <t>5.2</t>
  </si>
  <si>
    <t>5.3</t>
  </si>
  <si>
    <t>5.4</t>
  </si>
  <si>
    <t>6.1</t>
  </si>
  <si>
    <t>6.2</t>
  </si>
  <si>
    <t>Итого по разделу 1:</t>
  </si>
  <si>
    <t>Итого по разделу 2:</t>
  </si>
  <si>
    <t>Итого по разделу 3:</t>
  </si>
  <si>
    <t>4.2.</t>
  </si>
  <si>
    <t>Итого по разделу 4:</t>
  </si>
  <si>
    <t>Итого по разделу 5:</t>
  </si>
  <si>
    <t>Итого по разделу 6:</t>
  </si>
  <si>
    <t>«Развитие культуры в МО Сертолово на 2011-2013гг.»</t>
  </si>
  <si>
    <t xml:space="preserve">Раздел 1. Создание условий для организации досуга и отдыха жителей МО Сертолово, вовлечение населения в культурно-досуговую деятельность </t>
  </si>
  <si>
    <t>Организация  Новогодних и Рождественских мероприятий, в том числе:</t>
  </si>
  <si>
    <t>1.1.1</t>
  </si>
  <si>
    <t>1.1.2</t>
  </si>
  <si>
    <t>1.1.3</t>
  </si>
  <si>
    <t>Новогодние детские елки</t>
  </si>
  <si>
    <t>Организация и проведение мероприятия «Гуляй масленица!»</t>
  </si>
  <si>
    <t>Организация и проведение  праздничных мероприятий,  посвященных Дню  Победы</t>
  </si>
  <si>
    <t xml:space="preserve">Организация и проведение мероприятий, посвященных 
Дню  России
</t>
  </si>
  <si>
    <t>Организация и проведение мероприятия, посвященного Международному Дню семьи</t>
  </si>
  <si>
    <t>Организация и проведение праздничных мероприятий, посвященных Дню города</t>
  </si>
  <si>
    <t>Организация и проведение мероприятий, посвященных Дню защиты детей</t>
  </si>
  <si>
    <t>Вечер памяти «Не дай, Отчизна, умолчать», посвященный Дню воинов-интернационалистов</t>
  </si>
  <si>
    <t>Праздничная программа «Здравствуй, Новый год»</t>
  </si>
  <si>
    <t>Руководитель Программы</t>
  </si>
  <si>
    <t>И.Л.Левин</t>
  </si>
  <si>
    <t>Управляющий делами администрации МО Сертолово</t>
  </si>
  <si>
    <t>ИТОГОВЫЙ ОТЧЕТ</t>
  </si>
  <si>
    <t>за 2011-2013 годы</t>
  </si>
  <si>
    <t>Порядковый № разделов и мероприятий, предусмотр. Программой</t>
  </si>
  <si>
    <t>Перечень программных мероприятий</t>
  </si>
  <si>
    <t>2011 год</t>
  </si>
  <si>
    <t>Объем финансирования по целевой программе (тыс.руб.)</t>
  </si>
  <si>
    <t>Профинансировано (тыс.руб.)</t>
  </si>
  <si>
    <t>Выполнено (тыс.руб.)</t>
  </si>
  <si>
    <t>2012 год</t>
  </si>
  <si>
    <t>2013 год</t>
  </si>
  <si>
    <t>Всего</t>
  </si>
  <si>
    <t>Раздел 2. Организация и проведение мероприятий театрально-зреличного характера (концертов, спектаклей, творческих встреч и т.д.) для населения МО Сертолово</t>
  </si>
  <si>
    <t>Раздел 3. Развитие и поддержка любительского творчества и   творческих  коллективов МО Сертолово</t>
  </si>
  <si>
    <t xml:space="preserve"> графа 12</t>
  </si>
  <si>
    <t>графа 13</t>
  </si>
  <si>
    <t>графа 14</t>
  </si>
  <si>
    <t>Раздел 6. Развитие и укрепление материально-технической базы отрасли "Культура</t>
  </si>
  <si>
    <t>Приобретение и установка монумента "Воинам, погибшим в локальных войнах и военных конфликтах"</t>
  </si>
  <si>
    <t>ПРИЛОЖЕНИЕ № 1</t>
  </si>
  <si>
    <t>Приобретение оборудования для организации мероприятий</t>
  </si>
  <si>
    <t>Аренда помещений для работы творческих коллективов</t>
  </si>
  <si>
    <t>6.3</t>
  </si>
  <si>
    <t>О ВЫПОЛНЕНИИ ДОЛГОСРОЧНОЙ ЦЕЛЕВОЙ ПРОГРАММЫ</t>
  </si>
  <si>
    <t>Источник финансирования - бюджет МО Сертолово</t>
  </si>
  <si>
    <t>к постановлению администрации МО Сертолово</t>
  </si>
  <si>
    <t>Исп. Е.Г.Миллер( 812) 593-38-56 доб.220</t>
  </si>
  <si>
    <t>Праздничные мероприятия, посвященные Дню Защитника Отечества</t>
  </si>
  <si>
    <t>от 27.02.2014 г.№ 78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</si>
</sst>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#,##0.000"/>
    <numFmt numFmtId="170" formatCode="0.0"/>
  </numFmts>
  <fonts count="19">
    <font>
      <sz val="10"/>
      <name val="Arial Cyr"/>
      <family val="0"/>
    </font>
    <font>
      <sz val="11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Arial Cyr"/>
      <family val="0"/>
    </font>
    <font>
      <b/>
      <sz val="9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0" fillId="0" borderId="0" xfId="0" applyFont="1" applyAlignment="1">
      <alignment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49" fontId="1" fillId="0" borderId="2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168" fontId="1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0" fontId="11" fillId="0" borderId="0" xfId="0" applyFont="1" applyAlignment="1">
      <alignment/>
    </xf>
    <xf numFmtId="168" fontId="0" fillId="0" borderId="0" xfId="0" applyNumberFormat="1" applyAlignment="1">
      <alignment horizontal="center" vertical="center"/>
    </xf>
    <xf numFmtId="0" fontId="13" fillId="0" borderId="0" xfId="0" applyFont="1" applyAlignment="1">
      <alignment/>
    </xf>
    <xf numFmtId="0" fontId="4" fillId="0" borderId="2" xfId="0" applyFont="1" applyBorder="1" applyAlignment="1">
      <alignment horizontal="center" vertical="top" wrapText="1"/>
    </xf>
    <xf numFmtId="168" fontId="2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right" vertical="center" wrapText="1"/>
    </xf>
    <xf numFmtId="0" fontId="13" fillId="0" borderId="1" xfId="0" applyFont="1" applyBorder="1" applyAlignment="1">
      <alignment/>
    </xf>
    <xf numFmtId="4" fontId="13" fillId="0" borderId="1" xfId="0" applyNumberFormat="1" applyFont="1" applyBorder="1" applyAlignment="1">
      <alignment/>
    </xf>
    <xf numFmtId="0" fontId="7" fillId="0" borderId="3" xfId="0" applyFont="1" applyBorder="1" applyAlignment="1">
      <alignment vertical="center" wrapText="1"/>
    </xf>
    <xf numFmtId="4" fontId="16" fillId="0" borderId="2" xfId="0" applyNumberFormat="1" applyFont="1" applyBorder="1" applyAlignment="1">
      <alignment horizontal="right" vertical="center" wrapText="1"/>
    </xf>
    <xf numFmtId="4" fontId="13" fillId="0" borderId="2" xfId="0" applyNumberFormat="1" applyFont="1" applyBorder="1" applyAlignment="1">
      <alignment horizontal="right" vertical="center" wrapText="1"/>
    </xf>
    <xf numFmtId="4" fontId="13" fillId="0" borderId="1" xfId="0" applyNumberFormat="1" applyFont="1" applyFill="1" applyBorder="1" applyAlignment="1">
      <alignment horizontal="right" vertical="center" wrapText="1"/>
    </xf>
    <xf numFmtId="4" fontId="13" fillId="0" borderId="1" xfId="0" applyNumberFormat="1" applyFont="1" applyBorder="1" applyAlignment="1">
      <alignment horizontal="right" vertical="center"/>
    </xf>
    <xf numFmtId="4" fontId="16" fillId="0" borderId="1" xfId="0" applyNumberFormat="1" applyFont="1" applyBorder="1" applyAlignment="1">
      <alignment horizontal="right" vertical="center" wrapText="1"/>
    </xf>
    <xf numFmtId="4" fontId="16" fillId="0" borderId="1" xfId="0" applyNumberFormat="1" applyFont="1" applyFill="1" applyBorder="1" applyAlignment="1">
      <alignment horizontal="right" vertical="center" wrapText="1"/>
    </xf>
    <xf numFmtId="4" fontId="18" fillId="0" borderId="1" xfId="0" applyNumberFormat="1" applyFont="1" applyBorder="1" applyAlignment="1">
      <alignment horizontal="right" vertical="center" wrapText="1"/>
    </xf>
    <xf numFmtId="2" fontId="0" fillId="0" borderId="0" xfId="0" applyNumberFormat="1" applyAlignment="1">
      <alignment/>
    </xf>
    <xf numFmtId="2" fontId="11" fillId="0" borderId="0" xfId="0" applyNumberFormat="1" applyFont="1" applyAlignment="1">
      <alignment/>
    </xf>
    <xf numFmtId="2" fontId="10" fillId="0" borderId="0" xfId="0" applyNumberFormat="1" applyFont="1" applyAlignment="1">
      <alignment/>
    </xf>
    <xf numFmtId="4" fontId="18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6" fillId="0" borderId="4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168" fontId="7" fillId="0" borderId="7" xfId="0" applyNumberFormat="1" applyFont="1" applyBorder="1" applyAlignment="1">
      <alignment horizontal="center" vertical="center" wrapText="1"/>
    </xf>
    <xf numFmtId="168" fontId="7" fillId="0" borderId="8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49" fontId="7" fillId="0" borderId="4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/>
    </xf>
    <xf numFmtId="49" fontId="7" fillId="0" borderId="6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12" fillId="0" borderId="2" xfId="0" applyNumberFormat="1" applyFont="1" applyBorder="1" applyAlignment="1">
      <alignment horizontal="center" vertical="center" textRotation="90" wrapText="1"/>
    </xf>
    <xf numFmtId="49" fontId="12" fillId="0" borderId="10" xfId="0" applyNumberFormat="1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6"/>
  <sheetViews>
    <sheetView tabSelected="1" zoomScale="110" zoomScaleNormal="110" workbookViewId="0" topLeftCell="A1">
      <selection activeCell="A4" sqref="A4:N4"/>
    </sheetView>
  </sheetViews>
  <sheetFormatPr defaultColWidth="9.00390625" defaultRowHeight="12.75"/>
  <cols>
    <col min="1" max="1" width="6.25390625" style="2" customWidth="1"/>
    <col min="2" max="2" width="25.375" style="4" customWidth="1"/>
    <col min="3" max="3" width="9.75390625" style="29" customWidth="1"/>
    <col min="4" max="4" width="9.00390625" style="29" customWidth="1"/>
    <col min="5" max="5" width="9.00390625" style="1" customWidth="1"/>
    <col min="6" max="6" width="9.125" style="3" customWidth="1"/>
    <col min="7" max="7" width="9.625" style="51" customWidth="1"/>
    <col min="8" max="8" width="8.625" style="51" customWidth="1"/>
    <col min="9" max="9" width="10.125" style="3" customWidth="1"/>
    <col min="10" max="10" width="8.75390625" style="0" customWidth="1"/>
    <col min="11" max="11" width="8.625" style="0" customWidth="1"/>
    <col min="12" max="12" width="9.625" style="0" bestFit="1" customWidth="1"/>
    <col min="15" max="15" width="10.25390625" style="0" customWidth="1"/>
    <col min="16" max="17" width="9.25390625" style="0" bestFit="1" customWidth="1"/>
  </cols>
  <sheetData>
    <row r="1" spans="7:14" ht="15.75">
      <c r="G1" s="50"/>
      <c r="H1" s="53" t="s">
        <v>99</v>
      </c>
      <c r="I1" s="53"/>
      <c r="J1" s="53"/>
      <c r="K1" s="53"/>
      <c r="L1" s="53"/>
      <c r="M1" s="53"/>
      <c r="N1" s="53"/>
    </row>
    <row r="2" spans="7:14" ht="15.75">
      <c r="G2" s="50"/>
      <c r="H2" s="53" t="s">
        <v>105</v>
      </c>
      <c r="I2" s="53"/>
      <c r="J2" s="53"/>
      <c r="K2" s="53"/>
      <c r="L2" s="53"/>
      <c r="M2" s="53"/>
      <c r="N2" s="53"/>
    </row>
    <row r="3" spans="7:14" ht="15.75">
      <c r="G3" s="50"/>
      <c r="H3" s="52" t="s">
        <v>108</v>
      </c>
      <c r="I3" s="52"/>
      <c r="J3" s="52"/>
      <c r="K3" s="52"/>
      <c r="L3" s="52"/>
      <c r="M3" s="52"/>
      <c r="N3" s="52"/>
    </row>
    <row r="4" spans="1:14" ht="15.75">
      <c r="A4" s="74" t="s">
        <v>81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</row>
    <row r="5" spans="1:14" ht="15.75">
      <c r="A5" s="75" t="s">
        <v>103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</row>
    <row r="6" spans="1:14" ht="15.75">
      <c r="A6" s="75" t="s">
        <v>63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</row>
    <row r="7" spans="1:14" ht="15.75">
      <c r="A7" s="76" t="s">
        <v>82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</row>
    <row r="8" spans="1:14" ht="15.75">
      <c r="A8" s="67" t="s">
        <v>104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</row>
    <row r="9" spans="1:14" s="1" customFormat="1" ht="20.25" customHeight="1">
      <c r="A9" s="77" t="s">
        <v>83</v>
      </c>
      <c r="B9" s="79" t="s">
        <v>84</v>
      </c>
      <c r="C9" s="60" t="s">
        <v>85</v>
      </c>
      <c r="D9" s="61"/>
      <c r="E9" s="37"/>
      <c r="F9" s="62" t="s">
        <v>89</v>
      </c>
      <c r="G9" s="63"/>
      <c r="H9" s="64"/>
      <c r="I9" s="65" t="s">
        <v>90</v>
      </c>
      <c r="J9" s="65"/>
      <c r="K9" s="65"/>
      <c r="L9" s="66" t="s">
        <v>91</v>
      </c>
      <c r="M9" s="66"/>
      <c r="N9" s="66"/>
    </row>
    <row r="10" spans="1:14" s="1" customFormat="1" ht="90.75" customHeight="1">
      <c r="A10" s="78"/>
      <c r="B10" s="79"/>
      <c r="C10" s="32" t="s">
        <v>86</v>
      </c>
      <c r="D10" s="32" t="s">
        <v>87</v>
      </c>
      <c r="E10" s="9" t="s">
        <v>88</v>
      </c>
      <c r="F10" s="32" t="s">
        <v>86</v>
      </c>
      <c r="G10" s="32" t="s">
        <v>87</v>
      </c>
      <c r="H10" s="9" t="s">
        <v>88</v>
      </c>
      <c r="I10" s="32" t="s">
        <v>86</v>
      </c>
      <c r="J10" s="32" t="s">
        <v>87</v>
      </c>
      <c r="K10" s="9" t="s">
        <v>88</v>
      </c>
      <c r="L10" s="32" t="s">
        <v>86</v>
      </c>
      <c r="M10" s="32" t="s">
        <v>87</v>
      </c>
      <c r="N10" s="33" t="s">
        <v>88</v>
      </c>
    </row>
    <row r="11" spans="1:17" ht="12.75">
      <c r="A11" s="8">
        <v>1</v>
      </c>
      <c r="B11" s="9">
        <v>2</v>
      </c>
      <c r="C11" s="8">
        <v>3</v>
      </c>
      <c r="D11" s="8">
        <v>4</v>
      </c>
      <c r="E11" s="9">
        <v>5</v>
      </c>
      <c r="F11" s="9">
        <v>6</v>
      </c>
      <c r="G11" s="9">
        <v>7</v>
      </c>
      <c r="H11" s="9">
        <v>8</v>
      </c>
      <c r="I11" s="9">
        <v>9</v>
      </c>
      <c r="J11" s="49">
        <v>10</v>
      </c>
      <c r="K11" s="49">
        <v>11</v>
      </c>
      <c r="L11" s="49">
        <v>12</v>
      </c>
      <c r="M11" s="49">
        <v>13</v>
      </c>
      <c r="N11" s="49">
        <v>14</v>
      </c>
      <c r="O11" t="s">
        <v>94</v>
      </c>
      <c r="P11" t="s">
        <v>95</v>
      </c>
      <c r="Q11" t="s">
        <v>96</v>
      </c>
    </row>
    <row r="12" spans="1:14" ht="32.25" customHeight="1">
      <c r="A12" s="57" t="s">
        <v>64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9"/>
    </row>
    <row r="13" spans="1:18" ht="44.25" customHeight="1">
      <c r="A13" s="18" t="s">
        <v>35</v>
      </c>
      <c r="B13" s="25" t="s">
        <v>65</v>
      </c>
      <c r="C13" s="22"/>
      <c r="D13" s="22"/>
      <c r="E13" s="22"/>
      <c r="F13" s="10"/>
      <c r="G13" s="7"/>
      <c r="H13" s="7"/>
      <c r="I13" s="7"/>
      <c r="J13" s="35"/>
      <c r="K13" s="35"/>
      <c r="L13" s="35"/>
      <c r="M13" s="35"/>
      <c r="N13" s="35"/>
      <c r="O13" s="45"/>
      <c r="P13" s="45"/>
      <c r="Q13" s="45"/>
      <c r="R13" s="45"/>
    </row>
    <row r="14" spans="1:18" ht="31.5" customHeight="1">
      <c r="A14" s="17" t="s">
        <v>66</v>
      </c>
      <c r="B14" s="23" t="s">
        <v>77</v>
      </c>
      <c r="C14" s="38">
        <v>400</v>
      </c>
      <c r="D14" s="39">
        <v>400</v>
      </c>
      <c r="E14" s="39">
        <v>400</v>
      </c>
      <c r="F14" s="34">
        <v>663</v>
      </c>
      <c r="G14" s="34">
        <v>663</v>
      </c>
      <c r="H14" s="40">
        <v>663</v>
      </c>
      <c r="I14" s="40">
        <v>1450</v>
      </c>
      <c r="J14" s="41">
        <v>1450</v>
      </c>
      <c r="K14" s="41">
        <v>1450</v>
      </c>
      <c r="L14" s="41">
        <f aca="true" t="shared" si="0" ref="L14:L22">SUM(C14,F14,I14,)</f>
        <v>2513</v>
      </c>
      <c r="M14" s="41">
        <f aca="true" t="shared" si="1" ref="M14:M22">SUM(D14,G14,J14,)</f>
        <v>2513</v>
      </c>
      <c r="N14" s="41">
        <f aca="true" t="shared" si="2" ref="N14:N22">SUM(E14,H14,K14,)</f>
        <v>2513</v>
      </c>
      <c r="O14" s="45"/>
      <c r="P14" s="45"/>
      <c r="Q14" s="45"/>
      <c r="R14" s="45"/>
    </row>
    <row r="15" spans="1:18" ht="29.25" customHeight="1">
      <c r="A15" s="17" t="s">
        <v>67</v>
      </c>
      <c r="B15" s="31" t="s">
        <v>24</v>
      </c>
      <c r="C15" s="38">
        <v>60</v>
      </c>
      <c r="D15" s="39">
        <v>60</v>
      </c>
      <c r="E15" s="39">
        <v>60</v>
      </c>
      <c r="F15" s="41">
        <v>0</v>
      </c>
      <c r="G15" s="41">
        <v>0</v>
      </c>
      <c r="H15" s="41">
        <v>0</v>
      </c>
      <c r="I15" s="41">
        <v>200</v>
      </c>
      <c r="J15" s="41">
        <v>200</v>
      </c>
      <c r="K15" s="41">
        <v>200</v>
      </c>
      <c r="L15" s="41">
        <f t="shared" si="0"/>
        <v>260</v>
      </c>
      <c r="M15" s="41">
        <f t="shared" si="1"/>
        <v>260</v>
      </c>
      <c r="N15" s="41">
        <f t="shared" si="2"/>
        <v>260</v>
      </c>
      <c r="O15" s="45"/>
      <c r="P15" s="45"/>
      <c r="Q15" s="45"/>
      <c r="R15" s="45"/>
    </row>
    <row r="16" spans="1:18" ht="18" customHeight="1">
      <c r="A16" s="17" t="s">
        <v>68</v>
      </c>
      <c r="B16" s="31" t="s">
        <v>69</v>
      </c>
      <c r="C16" s="38">
        <v>200</v>
      </c>
      <c r="D16" s="39">
        <v>200</v>
      </c>
      <c r="E16" s="39">
        <v>200</v>
      </c>
      <c r="F16" s="34">
        <v>200</v>
      </c>
      <c r="G16" s="34">
        <v>200</v>
      </c>
      <c r="H16" s="40">
        <v>199.99</v>
      </c>
      <c r="I16" s="40">
        <v>400</v>
      </c>
      <c r="J16" s="41">
        <v>400</v>
      </c>
      <c r="K16" s="41">
        <v>400</v>
      </c>
      <c r="L16" s="41">
        <f t="shared" si="0"/>
        <v>800</v>
      </c>
      <c r="M16" s="41">
        <f t="shared" si="1"/>
        <v>800</v>
      </c>
      <c r="N16" s="41">
        <f t="shared" si="2"/>
        <v>799.99</v>
      </c>
      <c r="O16" s="45"/>
      <c r="P16" s="45"/>
      <c r="Q16" s="45"/>
      <c r="R16" s="45"/>
    </row>
    <row r="17" spans="1:18" ht="45" customHeight="1">
      <c r="A17" s="17" t="s">
        <v>36</v>
      </c>
      <c r="B17" s="21" t="s">
        <v>70</v>
      </c>
      <c r="C17" s="38">
        <v>60</v>
      </c>
      <c r="D17" s="39">
        <v>60</v>
      </c>
      <c r="E17" s="39">
        <v>60</v>
      </c>
      <c r="F17" s="34">
        <v>60</v>
      </c>
      <c r="G17" s="34">
        <v>60</v>
      </c>
      <c r="H17" s="40">
        <v>60</v>
      </c>
      <c r="I17" s="40">
        <v>200</v>
      </c>
      <c r="J17" s="41">
        <v>200</v>
      </c>
      <c r="K17" s="41">
        <v>200</v>
      </c>
      <c r="L17" s="41">
        <f t="shared" si="0"/>
        <v>320</v>
      </c>
      <c r="M17" s="41">
        <f t="shared" si="1"/>
        <v>320</v>
      </c>
      <c r="N17" s="41">
        <f t="shared" si="2"/>
        <v>320</v>
      </c>
      <c r="O17" s="45"/>
      <c r="P17" s="45"/>
      <c r="Q17" s="45"/>
      <c r="R17" s="45"/>
    </row>
    <row r="18" spans="1:18" ht="45.75" customHeight="1">
      <c r="A18" s="18" t="s">
        <v>37</v>
      </c>
      <c r="B18" s="20" t="s">
        <v>71</v>
      </c>
      <c r="C18" s="42">
        <v>200</v>
      </c>
      <c r="D18" s="34">
        <v>200</v>
      </c>
      <c r="E18" s="34">
        <v>200</v>
      </c>
      <c r="F18" s="34">
        <v>464.5</v>
      </c>
      <c r="G18" s="34">
        <v>464.5</v>
      </c>
      <c r="H18" s="40">
        <v>461.85</v>
      </c>
      <c r="I18" s="40">
        <v>600</v>
      </c>
      <c r="J18" s="41">
        <v>600</v>
      </c>
      <c r="K18" s="41">
        <v>600</v>
      </c>
      <c r="L18" s="41">
        <f t="shared" si="0"/>
        <v>1264.5</v>
      </c>
      <c r="M18" s="41">
        <f t="shared" si="1"/>
        <v>1264.5</v>
      </c>
      <c r="N18" s="41">
        <f t="shared" si="2"/>
        <v>1261.85</v>
      </c>
      <c r="O18" s="45"/>
      <c r="P18" s="45"/>
      <c r="Q18" s="45"/>
      <c r="R18" s="45"/>
    </row>
    <row r="19" spans="1:18" ht="62.25" customHeight="1">
      <c r="A19" s="17" t="s">
        <v>38</v>
      </c>
      <c r="B19" s="21" t="s">
        <v>72</v>
      </c>
      <c r="C19" s="38">
        <v>60</v>
      </c>
      <c r="D19" s="39">
        <v>60</v>
      </c>
      <c r="E19" s="39">
        <v>60</v>
      </c>
      <c r="F19" s="34">
        <v>160</v>
      </c>
      <c r="G19" s="34">
        <v>160</v>
      </c>
      <c r="H19" s="40">
        <v>160</v>
      </c>
      <c r="I19" s="40">
        <v>200</v>
      </c>
      <c r="J19" s="41">
        <v>200</v>
      </c>
      <c r="K19" s="41">
        <v>200</v>
      </c>
      <c r="L19" s="41">
        <f t="shared" si="0"/>
        <v>420</v>
      </c>
      <c r="M19" s="41">
        <f t="shared" si="1"/>
        <v>420</v>
      </c>
      <c r="N19" s="41">
        <f t="shared" si="2"/>
        <v>420</v>
      </c>
      <c r="O19" s="45"/>
      <c r="P19" s="45"/>
      <c r="Q19" s="45"/>
      <c r="R19" s="45"/>
    </row>
    <row r="20" spans="1:18" ht="73.5" customHeight="1">
      <c r="A20" s="17" t="s">
        <v>39</v>
      </c>
      <c r="B20" s="21" t="s">
        <v>73</v>
      </c>
      <c r="C20" s="38">
        <v>90</v>
      </c>
      <c r="D20" s="39">
        <v>90</v>
      </c>
      <c r="E20" s="39">
        <v>90</v>
      </c>
      <c r="F20" s="34">
        <v>0</v>
      </c>
      <c r="G20" s="34">
        <v>0</v>
      </c>
      <c r="H20" s="40">
        <v>0</v>
      </c>
      <c r="I20" s="40">
        <v>200</v>
      </c>
      <c r="J20" s="41">
        <v>200</v>
      </c>
      <c r="K20" s="41">
        <v>200</v>
      </c>
      <c r="L20" s="41">
        <f t="shared" si="0"/>
        <v>290</v>
      </c>
      <c r="M20" s="41">
        <f t="shared" si="1"/>
        <v>290</v>
      </c>
      <c r="N20" s="41">
        <f t="shared" si="2"/>
        <v>290</v>
      </c>
      <c r="O20" s="45"/>
      <c r="P20" s="45"/>
      <c r="Q20" s="45"/>
      <c r="R20" s="45"/>
    </row>
    <row r="21" spans="1:18" ht="44.25" customHeight="1">
      <c r="A21" s="17" t="s">
        <v>40</v>
      </c>
      <c r="B21" s="21" t="s">
        <v>74</v>
      </c>
      <c r="C21" s="38">
        <v>2400</v>
      </c>
      <c r="D21" s="39">
        <v>2400</v>
      </c>
      <c r="E21" s="39">
        <v>2400</v>
      </c>
      <c r="F21" s="34">
        <v>2416.1</v>
      </c>
      <c r="G21" s="34">
        <v>2416.1</v>
      </c>
      <c r="H21" s="40">
        <v>2415.8</v>
      </c>
      <c r="I21" s="40">
        <v>3400</v>
      </c>
      <c r="J21" s="41">
        <v>3400</v>
      </c>
      <c r="K21" s="41">
        <v>3400</v>
      </c>
      <c r="L21" s="41">
        <f t="shared" si="0"/>
        <v>8216.1</v>
      </c>
      <c r="M21" s="41">
        <f t="shared" si="1"/>
        <v>8216.1</v>
      </c>
      <c r="N21" s="41">
        <f t="shared" si="2"/>
        <v>8215.8</v>
      </c>
      <c r="O21" s="45"/>
      <c r="P21" s="45"/>
      <c r="Q21" s="45"/>
      <c r="R21" s="45"/>
    </row>
    <row r="22" spans="1:18" ht="63" customHeight="1">
      <c r="A22" s="17" t="s">
        <v>41</v>
      </c>
      <c r="B22" s="21" t="s">
        <v>75</v>
      </c>
      <c r="C22" s="38">
        <v>60</v>
      </c>
      <c r="D22" s="39">
        <v>60</v>
      </c>
      <c r="E22" s="39">
        <v>60</v>
      </c>
      <c r="F22" s="34">
        <v>100</v>
      </c>
      <c r="G22" s="34">
        <v>100</v>
      </c>
      <c r="H22" s="40">
        <v>99.98</v>
      </c>
      <c r="I22" s="40">
        <v>200</v>
      </c>
      <c r="J22" s="41">
        <v>200</v>
      </c>
      <c r="K22" s="41">
        <v>200</v>
      </c>
      <c r="L22" s="41">
        <f t="shared" si="0"/>
        <v>360</v>
      </c>
      <c r="M22" s="41">
        <f t="shared" si="1"/>
        <v>360</v>
      </c>
      <c r="N22" s="41">
        <f t="shared" si="2"/>
        <v>359.98</v>
      </c>
      <c r="O22" s="45"/>
      <c r="P22" s="45"/>
      <c r="Q22" s="45"/>
      <c r="R22" s="45"/>
    </row>
    <row r="23" spans="1:18" ht="15">
      <c r="A23" s="6"/>
      <c r="B23" s="11" t="s">
        <v>56</v>
      </c>
      <c r="C23" s="34">
        <f>SUM(C14:C22)</f>
        <v>3530</v>
      </c>
      <c r="D23" s="34">
        <f>SUM(D14:D22)</f>
        <v>3530</v>
      </c>
      <c r="E23" s="34">
        <f aca="true" t="shared" si="3" ref="E23:N23">SUM(E14:E22)</f>
        <v>3530</v>
      </c>
      <c r="F23" s="34">
        <f t="shared" si="3"/>
        <v>4063.6</v>
      </c>
      <c r="G23" s="34">
        <f t="shared" si="3"/>
        <v>4063.6</v>
      </c>
      <c r="H23" s="34">
        <f t="shared" si="3"/>
        <v>4060.6200000000003</v>
      </c>
      <c r="I23" s="34">
        <f t="shared" si="3"/>
        <v>6850</v>
      </c>
      <c r="J23" s="41">
        <f t="shared" si="3"/>
        <v>6850</v>
      </c>
      <c r="K23" s="41">
        <f t="shared" si="3"/>
        <v>6850</v>
      </c>
      <c r="L23" s="41">
        <f t="shared" si="3"/>
        <v>14443.6</v>
      </c>
      <c r="M23" s="41">
        <f t="shared" si="3"/>
        <v>14443.6</v>
      </c>
      <c r="N23" s="36">
        <f t="shared" si="3"/>
        <v>14440.619999999999</v>
      </c>
      <c r="O23" s="45">
        <f>SUM(C23,F23,I23,)</f>
        <v>14443.6</v>
      </c>
      <c r="P23" s="45">
        <f>SUM(D23,G23,J23,)</f>
        <v>14443.6</v>
      </c>
      <c r="Q23" s="45">
        <f>SUM(E23,H23,K23,)</f>
        <v>14440.62</v>
      </c>
      <c r="R23" s="45"/>
    </row>
    <row r="24" spans="1:18" s="28" customFormat="1" ht="35.25" customHeight="1">
      <c r="A24" s="68" t="s">
        <v>92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70"/>
      <c r="O24" s="46"/>
      <c r="P24" s="46"/>
      <c r="Q24" s="46"/>
      <c r="R24" s="46"/>
    </row>
    <row r="25" spans="1:18" ht="60" customHeight="1">
      <c r="A25" s="17" t="s">
        <v>42</v>
      </c>
      <c r="B25" s="21" t="s">
        <v>76</v>
      </c>
      <c r="C25" s="42">
        <v>70</v>
      </c>
      <c r="D25" s="34">
        <v>70</v>
      </c>
      <c r="E25" s="34">
        <v>70</v>
      </c>
      <c r="F25" s="34">
        <v>70</v>
      </c>
      <c r="G25" s="34">
        <v>70</v>
      </c>
      <c r="H25" s="34">
        <v>70</v>
      </c>
      <c r="I25" s="34">
        <v>70</v>
      </c>
      <c r="J25" s="41">
        <v>70</v>
      </c>
      <c r="K25" s="41">
        <v>70</v>
      </c>
      <c r="L25" s="41">
        <f aca="true" t="shared" si="4" ref="L25:M32">SUM(C25,F25,I25,)</f>
        <v>210</v>
      </c>
      <c r="M25" s="41">
        <f t="shared" si="4"/>
        <v>210</v>
      </c>
      <c r="N25" s="41">
        <f aca="true" t="shared" si="5" ref="N25:N33">SUM(E25,H25,K25,)</f>
        <v>210</v>
      </c>
      <c r="O25" s="45"/>
      <c r="P25" s="45"/>
      <c r="Q25" s="45"/>
      <c r="R25" s="45"/>
    </row>
    <row r="26" spans="1:18" ht="44.25" customHeight="1">
      <c r="A26" s="17" t="s">
        <v>43</v>
      </c>
      <c r="B26" s="21" t="s">
        <v>107</v>
      </c>
      <c r="C26" s="42">
        <v>150</v>
      </c>
      <c r="D26" s="34">
        <v>150</v>
      </c>
      <c r="E26" s="34">
        <v>150</v>
      </c>
      <c r="F26" s="34">
        <v>0</v>
      </c>
      <c r="G26" s="34">
        <v>0</v>
      </c>
      <c r="H26" s="34">
        <v>0</v>
      </c>
      <c r="I26" s="34">
        <v>100</v>
      </c>
      <c r="J26" s="41">
        <v>100</v>
      </c>
      <c r="K26" s="41">
        <v>100</v>
      </c>
      <c r="L26" s="41">
        <f t="shared" si="4"/>
        <v>250</v>
      </c>
      <c r="M26" s="41">
        <f t="shared" si="4"/>
        <v>250</v>
      </c>
      <c r="N26" s="41">
        <f t="shared" si="5"/>
        <v>250</v>
      </c>
      <c r="O26" s="45"/>
      <c r="P26" s="45"/>
      <c r="Q26" s="45"/>
      <c r="R26" s="45"/>
    </row>
    <row r="27" spans="1:18" ht="59.25" customHeight="1">
      <c r="A27" s="17" t="s">
        <v>44</v>
      </c>
      <c r="B27" s="21" t="s">
        <v>25</v>
      </c>
      <c r="C27" s="42">
        <v>150</v>
      </c>
      <c r="D27" s="34">
        <v>150</v>
      </c>
      <c r="E27" s="34">
        <v>150</v>
      </c>
      <c r="F27" s="34">
        <v>0</v>
      </c>
      <c r="G27" s="34">
        <v>0</v>
      </c>
      <c r="H27" s="34">
        <v>0</v>
      </c>
      <c r="I27" s="34">
        <v>100</v>
      </c>
      <c r="J27" s="41">
        <v>100</v>
      </c>
      <c r="K27" s="41">
        <v>100</v>
      </c>
      <c r="L27" s="41">
        <f t="shared" si="4"/>
        <v>250</v>
      </c>
      <c r="M27" s="41">
        <f t="shared" si="4"/>
        <v>250</v>
      </c>
      <c r="N27" s="41">
        <f t="shared" si="5"/>
        <v>250</v>
      </c>
      <c r="O27" s="45"/>
      <c r="P27" s="45"/>
      <c r="Q27" s="45"/>
      <c r="R27" s="45"/>
    </row>
    <row r="28" spans="1:18" ht="47.25" customHeight="1">
      <c r="A28" s="17" t="s">
        <v>45</v>
      </c>
      <c r="B28" s="21" t="s">
        <v>2</v>
      </c>
      <c r="C28" s="42">
        <v>80</v>
      </c>
      <c r="D28" s="34">
        <v>80</v>
      </c>
      <c r="E28" s="34">
        <v>80</v>
      </c>
      <c r="F28" s="34">
        <v>80</v>
      </c>
      <c r="G28" s="34">
        <v>80</v>
      </c>
      <c r="H28" s="34">
        <v>80</v>
      </c>
      <c r="I28" s="34">
        <v>200</v>
      </c>
      <c r="J28" s="41">
        <v>200</v>
      </c>
      <c r="K28" s="41">
        <v>200</v>
      </c>
      <c r="L28" s="41">
        <f t="shared" si="4"/>
        <v>360</v>
      </c>
      <c r="M28" s="41">
        <f t="shared" si="4"/>
        <v>360</v>
      </c>
      <c r="N28" s="41">
        <f t="shared" si="5"/>
        <v>360</v>
      </c>
      <c r="O28" s="45"/>
      <c r="P28" s="45"/>
      <c r="Q28" s="45"/>
      <c r="R28" s="45"/>
    </row>
    <row r="29" spans="1:18" ht="31.5" customHeight="1">
      <c r="A29" s="18" t="s">
        <v>4</v>
      </c>
      <c r="B29" s="19" t="s">
        <v>3</v>
      </c>
      <c r="C29" s="42">
        <v>100</v>
      </c>
      <c r="D29" s="34">
        <v>100</v>
      </c>
      <c r="E29" s="34">
        <v>100</v>
      </c>
      <c r="F29" s="34">
        <v>130</v>
      </c>
      <c r="G29" s="34">
        <v>130</v>
      </c>
      <c r="H29" s="34">
        <v>129.99</v>
      </c>
      <c r="I29" s="34">
        <v>200</v>
      </c>
      <c r="J29" s="41">
        <v>200</v>
      </c>
      <c r="K29" s="41">
        <v>200</v>
      </c>
      <c r="L29" s="41">
        <f t="shared" si="4"/>
        <v>430</v>
      </c>
      <c r="M29" s="41">
        <f t="shared" si="4"/>
        <v>430</v>
      </c>
      <c r="N29" s="41">
        <f t="shared" si="5"/>
        <v>429.99</v>
      </c>
      <c r="O29" s="45"/>
      <c r="P29" s="45"/>
      <c r="Q29" s="45"/>
      <c r="R29" s="45"/>
    </row>
    <row r="30" spans="1:18" ht="60" customHeight="1">
      <c r="A30" s="17" t="s">
        <v>5</v>
      </c>
      <c r="B30" s="21" t="s">
        <v>1</v>
      </c>
      <c r="C30" s="42">
        <v>80</v>
      </c>
      <c r="D30" s="34">
        <v>80</v>
      </c>
      <c r="E30" s="34">
        <v>80</v>
      </c>
      <c r="F30" s="34">
        <v>80</v>
      </c>
      <c r="G30" s="34">
        <v>80</v>
      </c>
      <c r="H30" s="34">
        <v>80</v>
      </c>
      <c r="I30" s="34">
        <v>320.1</v>
      </c>
      <c r="J30" s="41">
        <v>320.1</v>
      </c>
      <c r="K30" s="41">
        <v>320.1</v>
      </c>
      <c r="L30" s="41">
        <f t="shared" si="4"/>
        <v>480.1</v>
      </c>
      <c r="M30" s="41">
        <f t="shared" si="4"/>
        <v>480.1</v>
      </c>
      <c r="N30" s="41">
        <f t="shared" si="5"/>
        <v>480.1</v>
      </c>
      <c r="O30" s="45"/>
      <c r="P30" s="45"/>
      <c r="Q30" s="45"/>
      <c r="R30" s="45"/>
    </row>
    <row r="31" spans="1:18" ht="74.25" customHeight="1">
      <c r="A31" s="17" t="s">
        <v>6</v>
      </c>
      <c r="B31" s="21" t="s">
        <v>0</v>
      </c>
      <c r="C31" s="42">
        <v>20</v>
      </c>
      <c r="D31" s="34">
        <v>20</v>
      </c>
      <c r="E31" s="34">
        <v>20</v>
      </c>
      <c r="F31" s="34">
        <v>20</v>
      </c>
      <c r="G31" s="34">
        <v>20</v>
      </c>
      <c r="H31" s="34">
        <v>19.98</v>
      </c>
      <c r="I31" s="34">
        <v>20</v>
      </c>
      <c r="J31" s="41">
        <v>20</v>
      </c>
      <c r="K31" s="41">
        <v>20</v>
      </c>
      <c r="L31" s="41">
        <f t="shared" si="4"/>
        <v>60</v>
      </c>
      <c r="M31" s="41">
        <f t="shared" si="4"/>
        <v>60</v>
      </c>
      <c r="N31" s="41">
        <f t="shared" si="5"/>
        <v>59.980000000000004</v>
      </c>
      <c r="O31" s="45"/>
      <c r="P31" s="45"/>
      <c r="Q31" s="45"/>
      <c r="R31" s="45"/>
    </row>
    <row r="32" spans="1:18" ht="59.25" customHeight="1">
      <c r="A32" s="17" t="s">
        <v>7</v>
      </c>
      <c r="B32" s="21" t="s">
        <v>8</v>
      </c>
      <c r="C32" s="42">
        <v>600</v>
      </c>
      <c r="D32" s="34">
        <v>600</v>
      </c>
      <c r="E32" s="34">
        <v>600</v>
      </c>
      <c r="F32" s="34">
        <v>554</v>
      </c>
      <c r="G32" s="34">
        <v>554</v>
      </c>
      <c r="H32" s="34">
        <v>554</v>
      </c>
      <c r="I32" s="34">
        <v>660</v>
      </c>
      <c r="J32" s="41">
        <v>660</v>
      </c>
      <c r="K32" s="41">
        <v>660</v>
      </c>
      <c r="L32" s="41">
        <f t="shared" si="4"/>
        <v>1814</v>
      </c>
      <c r="M32" s="41">
        <f t="shared" si="4"/>
        <v>1814</v>
      </c>
      <c r="N32" s="41">
        <f t="shared" si="5"/>
        <v>1814</v>
      </c>
      <c r="O32" s="45"/>
      <c r="P32" s="45"/>
      <c r="Q32" s="45"/>
      <c r="R32" s="45"/>
    </row>
    <row r="33" spans="1:18" ht="15.75" customHeight="1">
      <c r="A33" s="6"/>
      <c r="B33" s="11" t="s">
        <v>57</v>
      </c>
      <c r="C33" s="34">
        <f aca="true" t="shared" si="6" ref="C33:M33">SUM(C25:C32)</f>
        <v>1250</v>
      </c>
      <c r="D33" s="34">
        <f t="shared" si="6"/>
        <v>1250</v>
      </c>
      <c r="E33" s="34">
        <f t="shared" si="6"/>
        <v>1250</v>
      </c>
      <c r="F33" s="34">
        <f t="shared" si="6"/>
        <v>934</v>
      </c>
      <c r="G33" s="34">
        <f t="shared" si="6"/>
        <v>934</v>
      </c>
      <c r="H33" s="34">
        <f t="shared" si="6"/>
        <v>933.97</v>
      </c>
      <c r="I33" s="34">
        <f t="shared" si="6"/>
        <v>1670.1</v>
      </c>
      <c r="J33" s="41">
        <f t="shared" si="6"/>
        <v>1670.1</v>
      </c>
      <c r="K33" s="41">
        <f t="shared" si="6"/>
        <v>1670.1</v>
      </c>
      <c r="L33" s="41">
        <f t="shared" si="6"/>
        <v>3854.1</v>
      </c>
      <c r="M33" s="41">
        <f t="shared" si="6"/>
        <v>3854.1</v>
      </c>
      <c r="N33" s="41">
        <f t="shared" si="5"/>
        <v>3854.07</v>
      </c>
      <c r="O33" s="45">
        <f>SUM(C33,F33,I33,)</f>
        <v>3854.1</v>
      </c>
      <c r="P33" s="45">
        <f>SUM(D33,G33,J33,)</f>
        <v>3854.1</v>
      </c>
      <c r="Q33" s="45">
        <f>SUM(E33,H33,K33,)</f>
        <v>3854.07</v>
      </c>
      <c r="R33" s="45"/>
    </row>
    <row r="34" spans="1:18" ht="21.75" customHeight="1">
      <c r="A34" s="57" t="s">
        <v>93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9"/>
      <c r="O34" s="45"/>
      <c r="P34" s="45"/>
      <c r="Q34" s="45"/>
      <c r="R34" s="45"/>
    </row>
    <row r="35" spans="1:18" ht="46.5" customHeight="1">
      <c r="A35" s="17" t="s">
        <v>46</v>
      </c>
      <c r="B35" s="21" t="s">
        <v>9</v>
      </c>
      <c r="C35" s="42">
        <v>400</v>
      </c>
      <c r="D35" s="34">
        <v>400</v>
      </c>
      <c r="E35" s="34">
        <v>400</v>
      </c>
      <c r="F35" s="41">
        <v>528</v>
      </c>
      <c r="G35" s="34">
        <v>528</v>
      </c>
      <c r="H35" s="34">
        <v>528</v>
      </c>
      <c r="I35" s="34">
        <v>561.1</v>
      </c>
      <c r="J35" s="41">
        <v>561.1</v>
      </c>
      <c r="K35" s="41">
        <v>561.1</v>
      </c>
      <c r="L35" s="41">
        <f aca="true" t="shared" si="7" ref="L35:M37">SUM(C35,F35,I35,)</f>
        <v>1489.1</v>
      </c>
      <c r="M35" s="41">
        <f t="shared" si="7"/>
        <v>1489.1</v>
      </c>
      <c r="N35" s="41">
        <f aca="true" t="shared" si="8" ref="N35:N40">SUM(E35,H35,K35,)</f>
        <v>1489.1</v>
      </c>
      <c r="O35" s="45"/>
      <c r="P35" s="45"/>
      <c r="Q35" s="45"/>
      <c r="R35" s="45"/>
    </row>
    <row r="36" spans="1:18" ht="48" customHeight="1">
      <c r="A36" s="17" t="s">
        <v>47</v>
      </c>
      <c r="B36" s="21" t="s">
        <v>10</v>
      </c>
      <c r="C36" s="42">
        <v>500</v>
      </c>
      <c r="D36" s="34">
        <v>500</v>
      </c>
      <c r="E36" s="34">
        <v>500</v>
      </c>
      <c r="F36" s="41">
        <v>520</v>
      </c>
      <c r="G36" s="34">
        <v>520</v>
      </c>
      <c r="H36" s="34">
        <v>519.84</v>
      </c>
      <c r="I36" s="34">
        <v>483</v>
      </c>
      <c r="J36" s="41">
        <v>483</v>
      </c>
      <c r="K36" s="41">
        <v>483</v>
      </c>
      <c r="L36" s="41">
        <f t="shared" si="7"/>
        <v>1503</v>
      </c>
      <c r="M36" s="41">
        <f t="shared" si="7"/>
        <v>1503</v>
      </c>
      <c r="N36" s="41">
        <f t="shared" si="8"/>
        <v>1502.8400000000001</v>
      </c>
      <c r="O36" s="45"/>
      <c r="P36" s="45"/>
      <c r="Q36" s="45"/>
      <c r="R36" s="45"/>
    </row>
    <row r="37" spans="1:18" ht="60.75" customHeight="1">
      <c r="A37" s="17" t="s">
        <v>11</v>
      </c>
      <c r="B37" s="21" t="s">
        <v>15</v>
      </c>
      <c r="C37" s="42">
        <v>220</v>
      </c>
      <c r="D37" s="34">
        <v>220</v>
      </c>
      <c r="E37" s="34">
        <v>220</v>
      </c>
      <c r="F37" s="41">
        <v>350</v>
      </c>
      <c r="G37" s="34">
        <v>350</v>
      </c>
      <c r="H37" s="34">
        <v>350</v>
      </c>
      <c r="I37" s="34">
        <v>538.6</v>
      </c>
      <c r="J37" s="41">
        <v>538.6</v>
      </c>
      <c r="K37" s="41">
        <v>538.6</v>
      </c>
      <c r="L37" s="41">
        <f t="shared" si="7"/>
        <v>1108.6</v>
      </c>
      <c r="M37" s="41">
        <f t="shared" si="7"/>
        <v>1108.6</v>
      </c>
      <c r="N37" s="41">
        <f t="shared" si="8"/>
        <v>1108.6</v>
      </c>
      <c r="O37" s="45"/>
      <c r="P37" s="45"/>
      <c r="Q37" s="45"/>
      <c r="R37" s="45"/>
    </row>
    <row r="38" spans="1:18" ht="62.25" customHeight="1">
      <c r="A38" s="17" t="s">
        <v>12</v>
      </c>
      <c r="B38" s="19" t="s">
        <v>16</v>
      </c>
      <c r="C38" s="42">
        <v>275</v>
      </c>
      <c r="D38" s="34">
        <v>275</v>
      </c>
      <c r="E38" s="34">
        <v>275</v>
      </c>
      <c r="F38" s="34">
        <v>513</v>
      </c>
      <c r="G38" s="34">
        <v>513</v>
      </c>
      <c r="H38" s="34">
        <v>512.99</v>
      </c>
      <c r="I38" s="34">
        <v>655.5</v>
      </c>
      <c r="J38" s="41">
        <v>655.5</v>
      </c>
      <c r="K38" s="41">
        <v>655.5</v>
      </c>
      <c r="L38" s="41">
        <f>SUM(C38,F38,I38,)</f>
        <v>1443.5</v>
      </c>
      <c r="M38" s="41">
        <f>SUM(E38,G38,J38,)</f>
        <v>1443.5</v>
      </c>
      <c r="N38" s="41">
        <f t="shared" si="8"/>
        <v>1443.49</v>
      </c>
      <c r="O38" s="45"/>
      <c r="P38" s="45"/>
      <c r="Q38" s="45"/>
      <c r="R38" s="45"/>
    </row>
    <row r="39" spans="1:18" ht="47.25" customHeight="1">
      <c r="A39" s="18" t="s">
        <v>13</v>
      </c>
      <c r="B39" s="19" t="s">
        <v>17</v>
      </c>
      <c r="C39" s="42">
        <v>275</v>
      </c>
      <c r="D39" s="34">
        <v>275</v>
      </c>
      <c r="E39" s="34">
        <v>275</v>
      </c>
      <c r="F39" s="34">
        <v>345</v>
      </c>
      <c r="G39" s="34">
        <v>345</v>
      </c>
      <c r="H39" s="34">
        <v>344.99</v>
      </c>
      <c r="I39" s="34">
        <v>422.7</v>
      </c>
      <c r="J39" s="41">
        <v>422.7</v>
      </c>
      <c r="K39" s="41">
        <v>422.7</v>
      </c>
      <c r="L39" s="41">
        <f>SUM(C39,F39,I39,)</f>
        <v>1042.7</v>
      </c>
      <c r="M39" s="41">
        <f>SUM(D39,G39,J39,)</f>
        <v>1042.7</v>
      </c>
      <c r="N39" s="41">
        <f t="shared" si="8"/>
        <v>1042.69</v>
      </c>
      <c r="O39" s="45"/>
      <c r="P39" s="45"/>
      <c r="Q39" s="45"/>
      <c r="R39" s="45"/>
    </row>
    <row r="40" spans="1:18" ht="49.5" customHeight="1">
      <c r="A40" s="17" t="s">
        <v>14</v>
      </c>
      <c r="B40" s="21" t="s">
        <v>18</v>
      </c>
      <c r="C40" s="42">
        <v>250</v>
      </c>
      <c r="D40" s="34">
        <v>250</v>
      </c>
      <c r="E40" s="34">
        <v>250</v>
      </c>
      <c r="F40" s="34">
        <v>222</v>
      </c>
      <c r="G40" s="34">
        <v>222</v>
      </c>
      <c r="H40" s="34">
        <v>222</v>
      </c>
      <c r="I40" s="34">
        <v>280</v>
      </c>
      <c r="J40" s="41">
        <v>280</v>
      </c>
      <c r="K40" s="41">
        <v>280</v>
      </c>
      <c r="L40" s="41">
        <f>SUM(C40,F40,I40,)</f>
        <v>752</v>
      </c>
      <c r="M40" s="41">
        <f>SUM(D40,G40,J40,)</f>
        <v>752</v>
      </c>
      <c r="N40" s="41">
        <f t="shared" si="8"/>
        <v>752</v>
      </c>
      <c r="O40" s="45"/>
      <c r="P40" s="45"/>
      <c r="Q40" s="45"/>
      <c r="R40" s="45"/>
    </row>
    <row r="41" spans="1:18" ht="15">
      <c r="A41" s="6"/>
      <c r="B41" s="11" t="s">
        <v>58</v>
      </c>
      <c r="C41" s="34">
        <f aca="true" t="shared" si="9" ref="C41:N41">SUM(C35:C40)</f>
        <v>1920</v>
      </c>
      <c r="D41" s="34">
        <f t="shared" si="9"/>
        <v>1920</v>
      </c>
      <c r="E41" s="34">
        <f t="shared" si="9"/>
        <v>1920</v>
      </c>
      <c r="F41" s="34">
        <f t="shared" si="9"/>
        <v>2478</v>
      </c>
      <c r="G41" s="34">
        <f t="shared" si="9"/>
        <v>2478</v>
      </c>
      <c r="H41" s="34">
        <f t="shared" si="9"/>
        <v>2477.82</v>
      </c>
      <c r="I41" s="34">
        <f t="shared" si="9"/>
        <v>2940.8999999999996</v>
      </c>
      <c r="J41" s="41">
        <f t="shared" si="9"/>
        <v>2940.8999999999996</v>
      </c>
      <c r="K41" s="41">
        <f t="shared" si="9"/>
        <v>2940.8999999999996</v>
      </c>
      <c r="L41" s="41">
        <f t="shared" si="9"/>
        <v>7338.9</v>
      </c>
      <c r="M41" s="41">
        <f t="shared" si="9"/>
        <v>7338.9</v>
      </c>
      <c r="N41" s="41">
        <f t="shared" si="9"/>
        <v>7338.719999999999</v>
      </c>
      <c r="O41" s="45">
        <f>SUM(C41,F41,I41,)</f>
        <v>7338.9</v>
      </c>
      <c r="P41" s="45">
        <f>SUM(D41,G41,J41,)</f>
        <v>7338.9</v>
      </c>
      <c r="Q41" s="45">
        <f>SUM(E41,H41,K41,)</f>
        <v>7338.719999999999</v>
      </c>
      <c r="R41" s="45"/>
    </row>
    <row r="42" spans="1:18" s="5" customFormat="1" ht="20.25" customHeight="1">
      <c r="A42" s="80" t="s">
        <v>19</v>
      </c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2"/>
      <c r="O42" s="47"/>
      <c r="P42" s="47"/>
      <c r="Q42" s="47"/>
      <c r="R42" s="47"/>
    </row>
    <row r="43" spans="1:18" ht="46.5" customHeight="1">
      <c r="A43" s="17" t="s">
        <v>48</v>
      </c>
      <c r="B43" s="21" t="s">
        <v>20</v>
      </c>
      <c r="C43" s="42">
        <v>70</v>
      </c>
      <c r="D43" s="34">
        <v>70</v>
      </c>
      <c r="E43" s="34">
        <v>70</v>
      </c>
      <c r="F43" s="34">
        <v>70</v>
      </c>
      <c r="G43" s="34">
        <v>70</v>
      </c>
      <c r="H43" s="34">
        <v>69.84</v>
      </c>
      <c r="I43" s="34">
        <v>100</v>
      </c>
      <c r="J43" s="41">
        <v>100</v>
      </c>
      <c r="K43" s="41">
        <v>100</v>
      </c>
      <c r="L43" s="41">
        <f aca="true" t="shared" si="10" ref="L43:N46">SUM(C43,F43,I43,)</f>
        <v>240</v>
      </c>
      <c r="M43" s="41">
        <f t="shared" si="10"/>
        <v>240</v>
      </c>
      <c r="N43" s="41">
        <f t="shared" si="10"/>
        <v>239.84</v>
      </c>
      <c r="O43" s="45"/>
      <c r="P43" s="45"/>
      <c r="Q43" s="45"/>
      <c r="R43" s="45"/>
    </row>
    <row r="44" spans="1:18" ht="50.25" customHeight="1">
      <c r="A44" s="17" t="s">
        <v>59</v>
      </c>
      <c r="B44" s="21" t="s">
        <v>21</v>
      </c>
      <c r="C44" s="42">
        <v>70</v>
      </c>
      <c r="D44" s="34">
        <v>70</v>
      </c>
      <c r="E44" s="34">
        <v>70</v>
      </c>
      <c r="F44" s="34">
        <v>70</v>
      </c>
      <c r="G44" s="34">
        <v>70</v>
      </c>
      <c r="H44" s="34">
        <v>70</v>
      </c>
      <c r="I44" s="34">
        <v>99.5</v>
      </c>
      <c r="J44" s="41">
        <v>99.5</v>
      </c>
      <c r="K44" s="41">
        <v>99.5</v>
      </c>
      <c r="L44" s="41">
        <f t="shared" si="10"/>
        <v>239.5</v>
      </c>
      <c r="M44" s="41">
        <f t="shared" si="10"/>
        <v>239.5</v>
      </c>
      <c r="N44" s="41">
        <f t="shared" si="10"/>
        <v>239.5</v>
      </c>
      <c r="O44" s="45"/>
      <c r="P44" s="45"/>
      <c r="Q44" s="45"/>
      <c r="R44" s="45"/>
    </row>
    <row r="45" spans="1:18" ht="43.5" customHeight="1">
      <c r="A45" s="18" t="s">
        <v>49</v>
      </c>
      <c r="B45" s="19" t="s">
        <v>22</v>
      </c>
      <c r="C45" s="42">
        <v>40</v>
      </c>
      <c r="D45" s="34">
        <v>40</v>
      </c>
      <c r="E45" s="34">
        <v>40</v>
      </c>
      <c r="F45" s="34">
        <v>50</v>
      </c>
      <c r="G45" s="34">
        <v>50</v>
      </c>
      <c r="H45" s="34">
        <v>50</v>
      </c>
      <c r="I45" s="34">
        <v>50</v>
      </c>
      <c r="J45" s="41">
        <v>50</v>
      </c>
      <c r="K45" s="41">
        <v>50</v>
      </c>
      <c r="L45" s="41">
        <f t="shared" si="10"/>
        <v>140</v>
      </c>
      <c r="M45" s="41">
        <f t="shared" si="10"/>
        <v>140</v>
      </c>
      <c r="N45" s="41">
        <f t="shared" si="10"/>
        <v>140</v>
      </c>
      <c r="O45" s="45"/>
      <c r="P45" s="45"/>
      <c r="Q45" s="45"/>
      <c r="R45" s="45"/>
    </row>
    <row r="46" spans="1:18" ht="45.75" customHeight="1">
      <c r="A46" s="18" t="s">
        <v>33</v>
      </c>
      <c r="B46" s="24" t="s">
        <v>23</v>
      </c>
      <c r="C46" s="42">
        <v>150</v>
      </c>
      <c r="D46" s="34">
        <v>150</v>
      </c>
      <c r="E46" s="34">
        <v>150</v>
      </c>
      <c r="F46" s="34">
        <v>200</v>
      </c>
      <c r="G46" s="34">
        <v>200</v>
      </c>
      <c r="H46" s="34">
        <v>200</v>
      </c>
      <c r="I46" s="34">
        <v>240</v>
      </c>
      <c r="J46" s="41">
        <v>240</v>
      </c>
      <c r="K46" s="41">
        <v>240</v>
      </c>
      <c r="L46" s="41">
        <f t="shared" si="10"/>
        <v>590</v>
      </c>
      <c r="M46" s="41">
        <f t="shared" si="10"/>
        <v>590</v>
      </c>
      <c r="N46" s="41">
        <f t="shared" si="10"/>
        <v>590</v>
      </c>
      <c r="O46" s="45"/>
      <c r="P46" s="45"/>
      <c r="Q46" s="45"/>
      <c r="R46" s="45"/>
    </row>
    <row r="47" spans="1:18" ht="15">
      <c r="A47" s="6"/>
      <c r="B47" s="11" t="s">
        <v>60</v>
      </c>
      <c r="C47" s="34">
        <f aca="true" t="shared" si="11" ref="C47:N47">SUM(C43:C46)</f>
        <v>330</v>
      </c>
      <c r="D47" s="34">
        <f t="shared" si="11"/>
        <v>330</v>
      </c>
      <c r="E47" s="34">
        <f t="shared" si="11"/>
        <v>330</v>
      </c>
      <c r="F47" s="34">
        <f t="shared" si="11"/>
        <v>390</v>
      </c>
      <c r="G47" s="34">
        <f t="shared" si="11"/>
        <v>390</v>
      </c>
      <c r="H47" s="34">
        <f t="shared" si="11"/>
        <v>389.84000000000003</v>
      </c>
      <c r="I47" s="34">
        <f t="shared" si="11"/>
        <v>489.5</v>
      </c>
      <c r="J47" s="41">
        <f t="shared" si="11"/>
        <v>489.5</v>
      </c>
      <c r="K47" s="41">
        <f t="shared" si="11"/>
        <v>489.5</v>
      </c>
      <c r="L47" s="41">
        <f t="shared" si="11"/>
        <v>1209.5</v>
      </c>
      <c r="M47" s="41">
        <f t="shared" si="11"/>
        <v>1209.5</v>
      </c>
      <c r="N47" s="41">
        <f t="shared" si="11"/>
        <v>1209.3400000000001</v>
      </c>
      <c r="O47" s="45">
        <f>SUM(C47,F47,I47,)</f>
        <v>1209.5</v>
      </c>
      <c r="P47" s="45">
        <f>SUM(D47,G47,J47,)</f>
        <v>1209.5</v>
      </c>
      <c r="Q47" s="45">
        <f>SUM(E47,H47,K47,)</f>
        <v>1209.3400000000001</v>
      </c>
      <c r="R47" s="45"/>
    </row>
    <row r="48" spans="1:18" ht="30.75" customHeight="1">
      <c r="A48" s="54" t="s">
        <v>26</v>
      </c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6"/>
      <c r="O48" s="45"/>
      <c r="P48" s="45"/>
      <c r="Q48" s="45"/>
      <c r="R48" s="45"/>
    </row>
    <row r="49" spans="1:18" ht="76.5" customHeight="1">
      <c r="A49" s="18" t="s">
        <v>50</v>
      </c>
      <c r="B49" s="19" t="s">
        <v>27</v>
      </c>
      <c r="C49" s="42">
        <v>110</v>
      </c>
      <c r="D49" s="34">
        <v>110</v>
      </c>
      <c r="E49" s="34">
        <v>110</v>
      </c>
      <c r="F49" s="34">
        <v>210</v>
      </c>
      <c r="G49" s="34">
        <v>210</v>
      </c>
      <c r="H49" s="34">
        <v>210</v>
      </c>
      <c r="I49" s="34">
        <v>195.6</v>
      </c>
      <c r="J49" s="41">
        <v>195.6</v>
      </c>
      <c r="K49" s="41">
        <v>195.6</v>
      </c>
      <c r="L49" s="41">
        <f aca="true" t="shared" si="12" ref="L49:N53">SUM(C49,F49,I49,)</f>
        <v>515.6</v>
      </c>
      <c r="M49" s="41">
        <f t="shared" si="12"/>
        <v>515.6</v>
      </c>
      <c r="N49" s="41">
        <f t="shared" si="12"/>
        <v>515.6</v>
      </c>
      <c r="O49" s="45"/>
      <c r="P49" s="45"/>
      <c r="Q49" s="45"/>
      <c r="R49" s="45"/>
    </row>
    <row r="50" spans="1:18" ht="47.25" customHeight="1">
      <c r="A50" s="26" t="s">
        <v>51</v>
      </c>
      <c r="B50" s="27" t="s">
        <v>28</v>
      </c>
      <c r="C50" s="43">
        <v>210</v>
      </c>
      <c r="D50" s="34">
        <v>210</v>
      </c>
      <c r="E50" s="34">
        <v>210</v>
      </c>
      <c r="F50" s="34">
        <v>282</v>
      </c>
      <c r="G50" s="34">
        <v>282</v>
      </c>
      <c r="H50" s="34">
        <v>282</v>
      </c>
      <c r="I50" s="34">
        <v>782.2</v>
      </c>
      <c r="J50" s="41">
        <v>782.2</v>
      </c>
      <c r="K50" s="41">
        <v>782.2</v>
      </c>
      <c r="L50" s="41">
        <f t="shared" si="12"/>
        <v>1274.2</v>
      </c>
      <c r="M50" s="41">
        <f t="shared" si="12"/>
        <v>1274.2</v>
      </c>
      <c r="N50" s="41">
        <f t="shared" si="12"/>
        <v>1274.2</v>
      </c>
      <c r="O50" s="45"/>
      <c r="P50" s="45"/>
      <c r="Q50" s="45"/>
      <c r="R50" s="45"/>
    </row>
    <row r="51" spans="1:18" ht="45.75" customHeight="1">
      <c r="A51" s="18" t="s">
        <v>52</v>
      </c>
      <c r="B51" s="19" t="s">
        <v>29</v>
      </c>
      <c r="C51" s="42">
        <v>400</v>
      </c>
      <c r="D51" s="34">
        <v>400</v>
      </c>
      <c r="E51" s="34">
        <v>400</v>
      </c>
      <c r="F51" s="34">
        <v>515</v>
      </c>
      <c r="G51" s="34">
        <v>515</v>
      </c>
      <c r="H51" s="34">
        <v>515</v>
      </c>
      <c r="I51" s="34">
        <v>500</v>
      </c>
      <c r="J51" s="41">
        <v>500</v>
      </c>
      <c r="K51" s="41">
        <v>500</v>
      </c>
      <c r="L51" s="41">
        <f t="shared" si="12"/>
        <v>1415</v>
      </c>
      <c r="M51" s="41">
        <f t="shared" si="12"/>
        <v>1415</v>
      </c>
      <c r="N51" s="41">
        <f t="shared" si="12"/>
        <v>1415</v>
      </c>
      <c r="O51" s="45"/>
      <c r="P51" s="45"/>
      <c r="Q51" s="45"/>
      <c r="R51" s="45"/>
    </row>
    <row r="52" spans="1:18" ht="105" customHeight="1">
      <c r="A52" s="18" t="s">
        <v>53</v>
      </c>
      <c r="B52" s="19" t="s">
        <v>30</v>
      </c>
      <c r="C52" s="42">
        <v>300</v>
      </c>
      <c r="D52" s="34">
        <v>300</v>
      </c>
      <c r="E52" s="34">
        <v>300</v>
      </c>
      <c r="F52" s="34">
        <v>408</v>
      </c>
      <c r="G52" s="34">
        <v>408</v>
      </c>
      <c r="H52" s="34">
        <v>408</v>
      </c>
      <c r="I52" s="34">
        <v>440</v>
      </c>
      <c r="J52" s="41">
        <v>440</v>
      </c>
      <c r="K52" s="41">
        <v>440</v>
      </c>
      <c r="L52" s="41">
        <f t="shared" si="12"/>
        <v>1148</v>
      </c>
      <c r="M52" s="41">
        <f t="shared" si="12"/>
        <v>1148</v>
      </c>
      <c r="N52" s="41">
        <f t="shared" si="12"/>
        <v>1148</v>
      </c>
      <c r="O52" s="45"/>
      <c r="P52" s="45"/>
      <c r="Q52" s="45"/>
      <c r="R52" s="45"/>
    </row>
    <row r="53" spans="1:18" ht="44.25" customHeight="1">
      <c r="A53" s="18" t="s">
        <v>32</v>
      </c>
      <c r="B53" s="19" t="s">
        <v>31</v>
      </c>
      <c r="C53" s="42">
        <v>300</v>
      </c>
      <c r="D53" s="34">
        <v>300</v>
      </c>
      <c r="E53" s="34">
        <v>300</v>
      </c>
      <c r="F53" s="34">
        <v>200</v>
      </c>
      <c r="G53" s="34">
        <v>200</v>
      </c>
      <c r="H53" s="34">
        <v>200</v>
      </c>
      <c r="I53" s="34">
        <v>300</v>
      </c>
      <c r="J53" s="41">
        <v>300</v>
      </c>
      <c r="K53" s="41">
        <v>300</v>
      </c>
      <c r="L53" s="41">
        <f t="shared" si="12"/>
        <v>800</v>
      </c>
      <c r="M53" s="41">
        <f t="shared" si="12"/>
        <v>800</v>
      </c>
      <c r="N53" s="41">
        <f t="shared" si="12"/>
        <v>800</v>
      </c>
      <c r="O53" s="45"/>
      <c r="P53" s="45"/>
      <c r="Q53" s="45"/>
      <c r="R53" s="45"/>
    </row>
    <row r="54" spans="1:18" ht="15">
      <c r="A54" s="6"/>
      <c r="B54" s="11" t="s">
        <v>61</v>
      </c>
      <c r="C54" s="34">
        <f aca="true" t="shared" si="13" ref="C54:J54">SUM(C49:C53)</f>
        <v>1320</v>
      </c>
      <c r="D54" s="34">
        <f t="shared" si="13"/>
        <v>1320</v>
      </c>
      <c r="E54" s="34">
        <f t="shared" si="13"/>
        <v>1320</v>
      </c>
      <c r="F54" s="34">
        <f t="shared" si="13"/>
        <v>1615</v>
      </c>
      <c r="G54" s="34">
        <f t="shared" si="13"/>
        <v>1615</v>
      </c>
      <c r="H54" s="34">
        <f t="shared" si="13"/>
        <v>1615</v>
      </c>
      <c r="I54" s="34">
        <f t="shared" si="13"/>
        <v>2217.8</v>
      </c>
      <c r="J54" s="41">
        <f t="shared" si="13"/>
        <v>2217.8</v>
      </c>
      <c r="K54" s="41">
        <f>SUM(K49:K53)</f>
        <v>2217.8</v>
      </c>
      <c r="L54" s="41">
        <f>SUM(L49:L53)</f>
        <v>5152.8</v>
      </c>
      <c r="M54" s="41">
        <f>SUM(M49:M53)</f>
        <v>5152.8</v>
      </c>
      <c r="N54" s="41">
        <f>SUM(N49:N53)</f>
        <v>5152.8</v>
      </c>
      <c r="O54" s="45">
        <f>SUM(C54,F54,I54,)</f>
        <v>5152.8</v>
      </c>
      <c r="P54" s="45">
        <f>SUM(D54,G54,J54,)</f>
        <v>5152.8</v>
      </c>
      <c r="Q54" s="45">
        <f>SUM(E54,H54,K54,)</f>
        <v>5152.8</v>
      </c>
      <c r="R54" s="45"/>
    </row>
    <row r="55" spans="1:18" ht="22.5" customHeight="1">
      <c r="A55" s="71" t="s">
        <v>97</v>
      </c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3"/>
      <c r="O55" s="45"/>
      <c r="P55" s="45"/>
      <c r="Q55" s="45"/>
      <c r="R55" s="45"/>
    </row>
    <row r="56" spans="1:18" ht="48" customHeight="1">
      <c r="A56" s="18" t="s">
        <v>54</v>
      </c>
      <c r="B56" s="19" t="s">
        <v>100</v>
      </c>
      <c r="C56" s="42">
        <v>300</v>
      </c>
      <c r="D56" s="34">
        <v>297.29</v>
      </c>
      <c r="E56" s="34">
        <v>297.29</v>
      </c>
      <c r="F56" s="34">
        <v>200</v>
      </c>
      <c r="G56" s="34">
        <v>199.8</v>
      </c>
      <c r="H56" s="34">
        <v>199.8</v>
      </c>
      <c r="I56" s="34">
        <v>236.8</v>
      </c>
      <c r="J56" s="41">
        <v>236.66</v>
      </c>
      <c r="K56" s="41">
        <v>236.66</v>
      </c>
      <c r="L56" s="41">
        <f aca="true" t="shared" si="14" ref="L56:N58">SUM(C56,F56,I56,)</f>
        <v>736.8</v>
      </c>
      <c r="M56" s="41">
        <f t="shared" si="14"/>
        <v>733.75</v>
      </c>
      <c r="N56" s="41">
        <f t="shared" si="14"/>
        <v>733.75</v>
      </c>
      <c r="O56" s="45"/>
      <c r="P56" s="45"/>
      <c r="Q56" s="45"/>
      <c r="R56" s="45"/>
    </row>
    <row r="57" spans="1:18" ht="45.75" customHeight="1">
      <c r="A57" s="17" t="s">
        <v>55</v>
      </c>
      <c r="B57" s="21" t="s">
        <v>101</v>
      </c>
      <c r="C57" s="42">
        <v>2219.96</v>
      </c>
      <c r="D57" s="34">
        <v>2219.96</v>
      </c>
      <c r="E57" s="34">
        <v>2219.96</v>
      </c>
      <c r="F57" s="34">
        <v>2537</v>
      </c>
      <c r="G57" s="34">
        <v>2537</v>
      </c>
      <c r="H57" s="34">
        <v>2537</v>
      </c>
      <c r="I57" s="34">
        <v>2517.6</v>
      </c>
      <c r="J57" s="41">
        <v>2517.6</v>
      </c>
      <c r="K57" s="41">
        <v>2517.6</v>
      </c>
      <c r="L57" s="41">
        <f t="shared" si="14"/>
        <v>7274.5599999999995</v>
      </c>
      <c r="M57" s="41">
        <f t="shared" si="14"/>
        <v>7274.5599999999995</v>
      </c>
      <c r="N57" s="41">
        <f t="shared" si="14"/>
        <v>7274.5599999999995</v>
      </c>
      <c r="O57" s="45"/>
      <c r="P57" s="45"/>
      <c r="Q57" s="45"/>
      <c r="R57" s="45"/>
    </row>
    <row r="58" spans="1:18" ht="76.5" customHeight="1">
      <c r="A58" s="17" t="s">
        <v>102</v>
      </c>
      <c r="B58" s="21" t="s">
        <v>98</v>
      </c>
      <c r="C58" s="42">
        <v>3200</v>
      </c>
      <c r="D58" s="34">
        <v>3200</v>
      </c>
      <c r="E58" s="34">
        <v>3200</v>
      </c>
      <c r="F58" s="34">
        <v>3100</v>
      </c>
      <c r="G58" s="34">
        <v>3100</v>
      </c>
      <c r="H58" s="34">
        <v>3100</v>
      </c>
      <c r="I58" s="34">
        <v>0</v>
      </c>
      <c r="J58" s="41">
        <v>0</v>
      </c>
      <c r="K58" s="41">
        <v>0</v>
      </c>
      <c r="L58" s="41">
        <f t="shared" si="14"/>
        <v>6300</v>
      </c>
      <c r="M58" s="41">
        <f t="shared" si="14"/>
        <v>6300</v>
      </c>
      <c r="N58" s="41">
        <f t="shared" si="14"/>
        <v>6300</v>
      </c>
      <c r="O58" s="45"/>
      <c r="P58" s="45"/>
      <c r="Q58" s="45"/>
      <c r="R58" s="45"/>
    </row>
    <row r="59" spans="1:18" ht="15">
      <c r="A59" s="6"/>
      <c r="B59" s="11" t="s">
        <v>62</v>
      </c>
      <c r="C59" s="34">
        <f>SUM(C56:C58)</f>
        <v>5719.96</v>
      </c>
      <c r="D59" s="34">
        <f>SUM(D56:D58)</f>
        <v>5717.25</v>
      </c>
      <c r="E59" s="34">
        <f aca="true" t="shared" si="15" ref="E59:K59">SUM(E56:E58)</f>
        <v>5717.25</v>
      </c>
      <c r="F59" s="34">
        <f t="shared" si="15"/>
        <v>5837</v>
      </c>
      <c r="G59" s="34">
        <f t="shared" si="15"/>
        <v>5836.8</v>
      </c>
      <c r="H59" s="34">
        <f t="shared" si="15"/>
        <v>5836.8</v>
      </c>
      <c r="I59" s="34">
        <f t="shared" si="15"/>
        <v>2754.4</v>
      </c>
      <c r="J59" s="41">
        <f t="shared" si="15"/>
        <v>2754.2599999999998</v>
      </c>
      <c r="K59" s="41">
        <f t="shared" si="15"/>
        <v>2754.2599999999998</v>
      </c>
      <c r="L59" s="41">
        <f>SUM(C59,F59,I59,)</f>
        <v>14311.359999999999</v>
      </c>
      <c r="M59" s="41">
        <f>SUM(M56:M58)</f>
        <v>14308.31</v>
      </c>
      <c r="N59" s="41">
        <f>SUM(N56:N58)</f>
        <v>14308.31</v>
      </c>
      <c r="O59" s="45">
        <f aca="true" t="shared" si="16" ref="O59:Q60">SUM(C59,F59,I59,)</f>
        <v>14311.359999999999</v>
      </c>
      <c r="P59" s="45">
        <f t="shared" si="16"/>
        <v>14308.31</v>
      </c>
      <c r="Q59" s="45">
        <f t="shared" si="16"/>
        <v>14308.31</v>
      </c>
      <c r="R59" s="45"/>
    </row>
    <row r="60" spans="1:18" ht="14.25">
      <c r="A60" s="12"/>
      <c r="B60" s="13" t="s">
        <v>34</v>
      </c>
      <c r="C60" s="44">
        <f aca="true" t="shared" si="17" ref="C60:N60">SUM(C59,C54,C47,C41,C33,C23,)</f>
        <v>14069.96</v>
      </c>
      <c r="D60" s="44">
        <f t="shared" si="17"/>
        <v>14067.25</v>
      </c>
      <c r="E60" s="44">
        <f t="shared" si="17"/>
        <v>14067.25</v>
      </c>
      <c r="F60" s="44">
        <f t="shared" si="17"/>
        <v>15317.6</v>
      </c>
      <c r="G60" s="44">
        <f t="shared" si="17"/>
        <v>15317.4</v>
      </c>
      <c r="H60" s="44">
        <f t="shared" si="17"/>
        <v>15314.050000000001</v>
      </c>
      <c r="I60" s="44">
        <f t="shared" si="17"/>
        <v>16922.7</v>
      </c>
      <c r="J60" s="48">
        <f t="shared" si="17"/>
        <v>16922.559999999998</v>
      </c>
      <c r="K60" s="48">
        <f t="shared" si="17"/>
        <v>16922.559999999998</v>
      </c>
      <c r="L60" s="48">
        <f>SUM(L59,L54,L47,L41,L33,L23,)</f>
        <v>46310.259999999995</v>
      </c>
      <c r="M60" s="48">
        <f t="shared" si="17"/>
        <v>46307.21</v>
      </c>
      <c r="N60" s="48">
        <f t="shared" si="17"/>
        <v>46303.86</v>
      </c>
      <c r="O60" s="45">
        <f t="shared" si="16"/>
        <v>46310.259999999995</v>
      </c>
      <c r="P60" s="45">
        <f t="shared" si="16"/>
        <v>46307.21</v>
      </c>
      <c r="Q60" s="45">
        <f t="shared" si="16"/>
        <v>46303.86</v>
      </c>
      <c r="R60" s="45"/>
    </row>
    <row r="62" spans="1:9" s="16" customFormat="1" ht="21" customHeight="1">
      <c r="A62" s="14"/>
      <c r="B62" s="16" t="s">
        <v>78</v>
      </c>
      <c r="C62"/>
      <c r="D62"/>
      <c r="E62"/>
      <c r="F62" s="15"/>
      <c r="G62" s="15"/>
      <c r="H62" s="15"/>
      <c r="I62" s="15"/>
    </row>
    <row r="63" spans="2:7" ht="15.75">
      <c r="B63" s="16" t="s">
        <v>80</v>
      </c>
      <c r="C63"/>
      <c r="D63"/>
      <c r="G63" s="16" t="s">
        <v>79</v>
      </c>
    </row>
    <row r="64" spans="2:5" ht="15.75">
      <c r="B64" s="16"/>
      <c r="C64"/>
      <c r="D64"/>
      <c r="E64"/>
    </row>
    <row r="65" spans="2:5" ht="12.75">
      <c r="B65" s="30" t="s">
        <v>106</v>
      </c>
      <c r="C65"/>
      <c r="D65"/>
      <c r="E65"/>
    </row>
    <row r="66" spans="2:5" ht="12.75">
      <c r="B66" s="30"/>
      <c r="C66"/>
      <c r="D66"/>
      <c r="E66"/>
    </row>
  </sheetData>
  <mergeCells count="20">
    <mergeCell ref="A24:N24"/>
    <mergeCell ref="A55:N55"/>
    <mergeCell ref="A4:N4"/>
    <mergeCell ref="A5:N5"/>
    <mergeCell ref="A6:N6"/>
    <mergeCell ref="A7:N7"/>
    <mergeCell ref="A9:A10"/>
    <mergeCell ref="B9:B10"/>
    <mergeCell ref="A12:N12"/>
    <mergeCell ref="A42:N42"/>
    <mergeCell ref="H3:N3"/>
    <mergeCell ref="H1:N1"/>
    <mergeCell ref="H2:N2"/>
    <mergeCell ref="A48:N48"/>
    <mergeCell ref="A34:N34"/>
    <mergeCell ref="C9:D9"/>
    <mergeCell ref="F9:H9"/>
    <mergeCell ref="I9:K9"/>
    <mergeCell ref="L9:N9"/>
    <mergeCell ref="A8:N8"/>
  </mergeCells>
  <printOptions horizontalCentered="1"/>
  <pageMargins left="0.31496062992125984" right="0.2755905511811024" top="0.85" bottom="0.33" header="0.5118110236220472" footer="0.5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</dc:creator>
  <cp:keywords/>
  <dc:description/>
  <cp:lastModifiedBy>Admin</cp:lastModifiedBy>
  <cp:lastPrinted>2014-02-11T11:16:40Z</cp:lastPrinted>
  <dcterms:created xsi:type="dcterms:W3CDTF">2011-07-04T13:08:43Z</dcterms:created>
  <dcterms:modified xsi:type="dcterms:W3CDTF">2014-02-27T07:57:03Z</dcterms:modified>
  <cp:category/>
  <cp:version/>
  <cp:contentType/>
  <cp:contentStatus/>
</cp:coreProperties>
</file>